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tnet\newtran\newtran.vn\source\newtran\TemplateFile\"/>
    </mc:Choice>
  </mc:AlternateContent>
  <bookViews>
    <workbookView xWindow="0" yWindow="0" windowWidth="20490" windowHeight="6690"/>
  </bookViews>
  <sheets>
    <sheet name="Trung Quốc" sheetId="4" r:id="rId1"/>
    <sheet name="Sheet1" sheetId="5" r:id="rId2"/>
  </sheets>
  <calcPr calcId="162913"/>
</workbook>
</file>

<file path=xl/calcChain.xml><?xml version="1.0" encoding="utf-8"?>
<calcChain xmlns="http://schemas.openxmlformats.org/spreadsheetml/2006/main">
  <c r="M8" i="4" l="1"/>
  <c r="N8" i="4"/>
  <c r="M9" i="4"/>
  <c r="M10" i="4"/>
  <c r="N10" i="4"/>
  <c r="M7" i="4"/>
  <c r="M11" i="4"/>
  <c r="N9" i="4"/>
  <c r="Q9" i="4"/>
  <c r="O9" i="4"/>
  <c r="N7" i="4"/>
  <c r="N11" i="4"/>
  <c r="P11" i="4"/>
  <c r="H11" i="4"/>
  <c r="I11" i="4"/>
  <c r="J11" i="4"/>
  <c r="K11" i="4"/>
  <c r="L11" i="4"/>
  <c r="O7" i="4"/>
  <c r="Q10" i="4"/>
  <c r="O10" i="4"/>
  <c r="O8" i="4"/>
  <c r="O11" i="4"/>
  <c r="Q7" i="4"/>
  <c r="Q8" i="4"/>
  <c r="Q11" i="4"/>
</calcChain>
</file>

<file path=xl/sharedStrings.xml><?xml version="1.0" encoding="utf-8"?>
<sst xmlns="http://schemas.openxmlformats.org/spreadsheetml/2006/main" count="69" uniqueCount="61">
  <si>
    <t>STT</t>
  </si>
  <si>
    <t>Giá web (VND)</t>
  </si>
  <si>
    <t>VND</t>
  </si>
  <si>
    <t>NOTE</t>
  </si>
  <si>
    <t>THÔNG TIN TÀI KHOẢN</t>
  </si>
  <si>
    <t>1. Lê Thị Chuyên - STK 0451000378926 - Ngân hàng TMCP Ngoại thương Việt Nam ( VCB) - Chi nhánh Thành Công</t>
  </si>
  <si>
    <t>2. Lê Thị Chuyên - STK 19030496565999 - Ngân hàng TMCP Kỹ thương Việt Nam ( TCB) - Chi nhánh Mê Linh</t>
  </si>
  <si>
    <t>Link website yêu cầu</t>
  </si>
  <si>
    <t>Barcode</t>
  </si>
  <si>
    <t>Size</t>
  </si>
  <si>
    <t>Tổng cộng</t>
  </si>
  <si>
    <t>Đặt cọc</t>
  </si>
  <si>
    <t>Tên hàng</t>
  </si>
  <si>
    <t>Tỷ giá:</t>
  </si>
  <si>
    <t>Ngày: 01/07/2018</t>
  </si>
  <si>
    <t>NVKD:</t>
  </si>
  <si>
    <t>Khách hàng:</t>
  </si>
  <si>
    <t>Tên website</t>
  </si>
  <si>
    <t>Màu</t>
  </si>
  <si>
    <t>Số lượng</t>
  </si>
  <si>
    <t>Giá tệ</t>
  </si>
  <si>
    <t>Hình ảnh</t>
  </si>
  <si>
    <t>Ship nội địa (tệ)</t>
  </si>
  <si>
    <t>Trọng lượng</t>
  </si>
  <si>
    <t>Tổng giá (tệ)</t>
  </si>
  <si>
    <t>Công mua hộ (5%)</t>
  </si>
  <si>
    <t>Phí VC TQ-VN</t>
  </si>
  <si>
    <t>Tổng chi phí tạm tính (VND)</t>
  </si>
  <si>
    <t>https://www.zara.cn/cn/en/cape-with-fur-lined-hood-p01024246.html?v1=7982655&amp;v2=1298431#selectedColor=600&amp;origin=shopcart</t>
  </si>
  <si>
    <t>ZARA</t>
  </si>
  <si>
    <t>CAPE WITH FUR-LINED HOOD</t>
  </si>
  <si>
    <t>https://www.zara.cn/cn/en/leggings-with-shimmery-taping-p04387034.html?v1=8361722&amp;v2=1325719</t>
  </si>
  <si>
    <t>LEGGINGS WITH SHIMMERY TAPING</t>
  </si>
  <si>
    <t>1024/246</t>
  </si>
  <si>
    <t>RED</t>
  </si>
  <si>
    <t>4387/034</t>
  </si>
  <si>
    <t>BLACK</t>
  </si>
  <si>
    <t>6-7 years (120 cm)</t>
  </si>
  <si>
    <t>13-14 years (164 cm)</t>
  </si>
  <si>
    <t>S</t>
  </si>
  <si>
    <t>950k</t>
  </si>
  <si>
    <t>vcb 01.07</t>
  </si>
  <si>
    <t>Vương Xuân Cường - cuongvx@pcs.vn - 0912316456</t>
  </si>
  <si>
    <t>Lê Thị Hường - huonglt@pcs.vn - 0961455697</t>
  </si>
  <si>
    <t>Vũ Tiến Dũng - dungvt@pcs.vn - 0966135626</t>
  </si>
  <si>
    <t>Trần Huy Toàn- toanth@pcs.vn - 0936250888</t>
  </si>
  <si>
    <t>Lê Thu Hà - halt@pcs.vn - 0346111881</t>
  </si>
  <si>
    <t>Nguyễn Thị Thúy - thuynt@pcs.vn - 0982366612</t>
  </si>
  <si>
    <t>Phạm Thị Hồng Yến- yenpth@pcs.vn - 0986992216</t>
  </si>
  <si>
    <t>Phạm Thị Thảo - thaopt@pcs.vn - 0987228992</t>
  </si>
  <si>
    <t>Hoàng Hà Linh - linhhh@pcs.vn - 0986252421</t>
  </si>
  <si>
    <t>Vũ Thị Ly - lyvt@pcs.vn - 0987277530</t>
  </si>
  <si>
    <t>Bùi Sơn Anh - anhbs@pcs.vn - 0972468334</t>
  </si>
  <si>
    <t>Tuyến</t>
  </si>
  <si>
    <t>Trung Quốc</t>
  </si>
  <si>
    <t>Đức</t>
  </si>
  <si>
    <t>Tây Ban Nha</t>
  </si>
  <si>
    <t>Hàn Quốc</t>
  </si>
  <si>
    <t>Trần Trọng Long - trantronglong87@gmail.com - 0913081236</t>
  </si>
  <si>
    <t>UK</t>
  </si>
  <si>
    <t>ĐƠN ĐẶT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</si>
</sst>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3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3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sz val="11"/>
      <color rgb="FF222222"/>
      <name val="Arial"/>
      <family val="2"/>
    </font>
    <font>
      <sz val="9"/>
      <color rgb="FF222222"/>
      <name val="Arial"/>
      <family val="2"/>
    </font>
    <font>
      <b/>
      <sz val="11"/>
      <color rgb="FFF61111"/>
      <name val="Arial"/>
      <family val="2"/>
    </font>
    <font>
      <b/>
      <sz val="36"/>
      <color theme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" fillId="0" borderId="0">
      <alignment vertical="center"/>
    </xf>
  </cellStyleXfs>
  <cellXfs count="43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1" xfId="3" quotePrefix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0" xfId="1" applyNumberFormat="1" applyFont="1" applyFill="1" applyAlignment="1">
      <alignment vertical="center"/>
    </xf>
    <xf numFmtId="0" fontId="8" fillId="0" borderId="0" xfId="3" applyFont="1" applyFill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3" fillId="0" borderId="0" xfId="3" applyAlignment="1">
      <alignment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200025</xdr:colOff>
      <xdr:row>5</xdr:row>
      <xdr:rowOff>504825</xdr:rowOff>
    </xdr:from>
    <xdr:to>
      <xdr:col>9</xdr:col>
      <xdr:colOff>1047750</xdr:colOff>
      <xdr:row>6</xdr:row>
      <xdr:rowOff>628650</xdr:rowOff>
    </xdr:to>
    <xdr:pic>
      <xdr:nvPicPr>
        <xdr:cNvPr id="10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2019300"/>
          <a:ext cx="8477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6</xdr:row>
      <xdr:rowOff>571500</xdr:rowOff>
    </xdr:from>
    <xdr:to>
      <xdr:col>9</xdr:col>
      <xdr:colOff>1047750</xdr:colOff>
      <xdr:row>8</xdr:row>
      <xdr:rowOff>28575</xdr:rowOff>
    </xdr:to>
    <xdr:pic>
      <xdr:nvPicPr>
        <xdr:cNvPr id="1035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686050"/>
          <a:ext cx="9048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342900</xdr:colOff>
      <xdr:row>8</xdr:row>
      <xdr:rowOff>66675</xdr:rowOff>
    </xdr:from>
    <xdr:to>
      <xdr:col>9</xdr:col>
      <xdr:colOff>876300</xdr:colOff>
      <xdr:row>9</xdr:row>
      <xdr:rowOff>47625</xdr:rowOff>
    </xdr:to>
    <xdr:pic>
      <xdr:nvPicPr>
        <xdr:cNvPr id="1036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3495675"/>
          <a:ext cx="533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ra.cn/cn/en/leggings-with-shimmery-taping-p04387034.html?v1=8361722&amp;v2=1325719" TargetMode="External"/><Relationship Id="rId2" Type="http://schemas.openxmlformats.org/officeDocument/2006/relationships/hyperlink" Target="https://www.zara.cn/cn/en/cape-with-fur-lined-hood-p01024246.html?v1=7982655&amp;v2=1298431" TargetMode="External"/><Relationship Id="rId1" Type="http://schemas.openxmlformats.org/officeDocument/2006/relationships/hyperlink" Target="https://www.zara.cn/cn/en/cape-with-fur-lined-hood-p01024246.html?v1=7982655&amp;v2=129843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85" zoomScaleNormal="85" workbookViewId="0">
      <selection activeCell="J6" sqref="J6"/>
    </sheetView>
  </sheetViews>
  <sheetFormatPr defaultColWidth="11.42578125" defaultRowHeight="15.75"/>
  <cols>
    <col min="1" max="1" width="13.140625" style="2" customWidth="1"/>
    <col min="2" max="2" width="23.42578125" style="18" customWidth="1"/>
    <col min="3" max="3" width="10.7109375" style="2" customWidth="1"/>
    <col min="4" max="5" width="12.42578125" style="2" customWidth="1"/>
    <col min="6" max="6" width="9" style="2" customWidth="1"/>
    <col min="7" max="8" width="8" style="2" customWidth="1"/>
    <col min="9" max="9" width="8.42578125" style="12" customWidth="1"/>
    <col min="10" max="10" width="20.140625" style="2" customWidth="1"/>
    <col min="11" max="12" width="8.140625" style="12" customWidth="1"/>
    <col min="13" max="13" width="19.85546875" style="2" customWidth="1"/>
    <col min="14" max="14" width="12.42578125" style="2" customWidth="1"/>
    <col min="15" max="15" width="11.5703125" style="2" customWidth="1"/>
    <col min="16" max="16" width="12" style="2" customWidth="1"/>
    <col min="17" max="17" width="15" style="2" customWidth="1"/>
    <col min="18" max="18" width="19" style="2" customWidth="1"/>
    <col min="19" max="19" width="13.42578125" style="2" bestFit="1" customWidth="1"/>
    <col min="20" max="16384" width="11.42578125" style="2"/>
  </cols>
  <sheetData>
    <row r="1" spans="1:18" s="1" customFormat="1" ht="45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8" s="1" customForma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21" customHeight="1">
      <c r="A3" s="19" t="s">
        <v>15</v>
      </c>
      <c r="B3" s="42" t="s">
        <v>43</v>
      </c>
      <c r="C3" s="42"/>
      <c r="D3" s="42"/>
      <c r="E3" s="42"/>
      <c r="F3" s="42"/>
      <c r="G3" s="1"/>
      <c r="H3" s="1"/>
      <c r="I3" s="1"/>
      <c r="J3" s="1"/>
      <c r="K3" s="3"/>
      <c r="L3" s="5" t="s">
        <v>13</v>
      </c>
      <c r="M3" s="1">
        <v>3670</v>
      </c>
      <c r="N3" s="1" t="s">
        <v>2</v>
      </c>
      <c r="O3" s="1"/>
      <c r="P3" s="1"/>
    </row>
    <row r="4" spans="1:18" ht="21.75" customHeight="1">
      <c r="A4" s="19" t="s">
        <v>16</v>
      </c>
      <c r="B4" s="42" t="s">
        <v>58</v>
      </c>
      <c r="C4" s="42"/>
      <c r="D4" s="42"/>
      <c r="E4" s="42"/>
      <c r="F4" s="42"/>
      <c r="G4" s="1"/>
      <c r="H4" s="1"/>
      <c r="I4" s="1"/>
      <c r="J4" s="1"/>
      <c r="K4" s="3"/>
      <c r="L4" s="3" t="s">
        <v>53</v>
      </c>
      <c r="M4" s="1" t="s">
        <v>59</v>
      </c>
      <c r="N4" s="1"/>
      <c r="O4" s="1"/>
      <c r="P4" s="1"/>
    </row>
    <row r="5" spans="1:18">
      <c r="B5" s="4"/>
      <c r="C5" s="1"/>
      <c r="D5" s="1"/>
      <c r="E5" s="1"/>
      <c r="F5" s="1"/>
      <c r="G5" s="1"/>
      <c r="H5" s="1"/>
      <c r="I5" s="1"/>
      <c r="J5" s="1"/>
      <c r="K5" s="3"/>
      <c r="L5" s="3"/>
      <c r="M5" s="1"/>
      <c r="N5" s="1"/>
      <c r="O5" s="1"/>
      <c r="P5" s="1"/>
    </row>
    <row r="6" spans="1:18" s="8" customFormat="1" ht="47.25">
      <c r="A6" s="6" t="s">
        <v>0</v>
      </c>
      <c r="B6" s="6" t="s">
        <v>7</v>
      </c>
      <c r="C6" s="6" t="s">
        <v>17</v>
      </c>
      <c r="D6" s="6" t="s">
        <v>12</v>
      </c>
      <c r="E6" s="6" t="s">
        <v>8</v>
      </c>
      <c r="F6" s="6" t="s">
        <v>18</v>
      </c>
      <c r="G6" s="6" t="s">
        <v>9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1</v>
      </c>
      <c r="O6" s="6" t="s">
        <v>25</v>
      </c>
      <c r="P6" s="6" t="s">
        <v>26</v>
      </c>
      <c r="Q6" s="6" t="s">
        <v>27</v>
      </c>
      <c r="R6" s="7" t="s">
        <v>3</v>
      </c>
    </row>
    <row r="7" spans="1:18" s="18" customFormat="1" ht="51.75" customHeight="1">
      <c r="A7" s="9">
        <v>1</v>
      </c>
      <c r="B7" s="31" t="s">
        <v>28</v>
      </c>
      <c r="C7" s="9" t="s">
        <v>29</v>
      </c>
      <c r="D7" s="32" t="s">
        <v>30</v>
      </c>
      <c r="E7" s="33" t="s">
        <v>33</v>
      </c>
      <c r="F7" s="33" t="s">
        <v>34</v>
      </c>
      <c r="G7" s="35" t="s">
        <v>37</v>
      </c>
      <c r="H7" s="34">
        <v>1</v>
      </c>
      <c r="I7" s="36">
        <v>129</v>
      </c>
      <c r="J7" s="21"/>
      <c r="K7" s="28"/>
      <c r="L7" s="9"/>
      <c r="M7" s="28">
        <f>I7*H7+K7</f>
        <v>129</v>
      </c>
      <c r="N7" s="26">
        <f>M7*$M$3</f>
        <v>473430</v>
      </c>
      <c r="O7" s="26">
        <f>N7*5%</f>
        <v>23671.5</v>
      </c>
      <c r="P7" s="26"/>
      <c r="Q7" s="26">
        <f>SUM(N7:O7)</f>
        <v>497101.5</v>
      </c>
      <c r="R7" s="27"/>
    </row>
    <row r="8" spans="1:18" s="18" customFormat="1" ht="51.75" customHeight="1">
      <c r="A8" s="9">
        <v>2</v>
      </c>
      <c r="B8" s="31" t="s">
        <v>28</v>
      </c>
      <c r="C8" s="9" t="s">
        <v>29</v>
      </c>
      <c r="D8" s="32" t="s">
        <v>30</v>
      </c>
      <c r="E8" s="33" t="s">
        <v>33</v>
      </c>
      <c r="F8" s="33" t="s">
        <v>34</v>
      </c>
      <c r="G8" s="35" t="s">
        <v>38</v>
      </c>
      <c r="H8" s="34">
        <v>1</v>
      </c>
      <c r="I8" s="36">
        <v>129</v>
      </c>
      <c r="J8" s="22"/>
      <c r="K8" s="28"/>
      <c r="L8" s="9"/>
      <c r="M8" s="28">
        <f>I8*H8+K8</f>
        <v>129</v>
      </c>
      <c r="N8" s="26">
        <f>M8*$M$3</f>
        <v>473430</v>
      </c>
      <c r="O8" s="26">
        <f>N8*5%</f>
        <v>23671.5</v>
      </c>
      <c r="P8" s="26"/>
      <c r="Q8" s="26">
        <f>SUM(N8:O8)</f>
        <v>497101.5</v>
      </c>
      <c r="R8" s="27"/>
    </row>
    <row r="9" spans="1:18" s="18" customFormat="1" ht="51.75" customHeight="1">
      <c r="A9" s="9">
        <v>3</v>
      </c>
      <c r="B9" s="31" t="s">
        <v>31</v>
      </c>
      <c r="C9" s="9" t="s">
        <v>29</v>
      </c>
      <c r="D9" s="32" t="s">
        <v>32</v>
      </c>
      <c r="E9" s="33" t="s">
        <v>35</v>
      </c>
      <c r="F9" s="33" t="s">
        <v>36</v>
      </c>
      <c r="G9" s="34" t="s">
        <v>39</v>
      </c>
      <c r="H9" s="34">
        <v>1</v>
      </c>
      <c r="I9" s="36">
        <v>99</v>
      </c>
      <c r="J9" s="22"/>
      <c r="K9" s="28"/>
      <c r="L9" s="9"/>
      <c r="M9" s="28">
        <f>I9*H9+K9</f>
        <v>99</v>
      </c>
      <c r="N9" s="26">
        <f>M9*$M$3</f>
        <v>363330</v>
      </c>
      <c r="O9" s="26">
        <f>N9*5%</f>
        <v>18166.5</v>
      </c>
      <c r="P9" s="26"/>
      <c r="Q9" s="26">
        <f>SUM(N9:O9)</f>
        <v>381496.5</v>
      </c>
      <c r="R9" s="27"/>
    </row>
    <row r="10" spans="1:18" s="18" customFormat="1" ht="51.75" customHeight="1">
      <c r="A10" s="9">
        <v>4</v>
      </c>
      <c r="B10" s="20"/>
      <c r="C10" s="9"/>
      <c r="D10" s="9"/>
      <c r="E10" s="30"/>
      <c r="F10" s="9"/>
      <c r="G10" s="9"/>
      <c r="H10" s="9"/>
      <c r="I10" s="9"/>
      <c r="J10" s="23"/>
      <c r="K10" s="28"/>
      <c r="L10" s="9"/>
      <c r="M10" s="28">
        <f>I10*H10+K10</f>
        <v>0</v>
      </c>
      <c r="N10" s="26">
        <f>M10*$M$3</f>
        <v>0</v>
      </c>
      <c r="O10" s="26">
        <f>N10*5%</f>
        <v>0</v>
      </c>
      <c r="P10" s="26"/>
      <c r="Q10" s="26">
        <f>SUM(N10:O10)</f>
        <v>0</v>
      </c>
      <c r="R10" s="27"/>
    </row>
    <row r="11" spans="1:18" s="11" customFormat="1" ht="22.5" customHeight="1">
      <c r="A11" s="41" t="s">
        <v>10</v>
      </c>
      <c r="B11" s="41"/>
      <c r="C11" s="41"/>
      <c r="D11" s="41"/>
      <c r="E11" s="41"/>
      <c r="F11" s="41"/>
      <c r="G11" s="10"/>
      <c r="H11" s="10">
        <f t="shared" ref="H11:M11" si="0">SUM(H7:H7)</f>
        <v>1</v>
      </c>
      <c r="I11" s="10">
        <f t="shared" si="0"/>
        <v>129</v>
      </c>
      <c r="J11" s="10">
        <f t="shared" si="0"/>
        <v>0</v>
      </c>
      <c r="K11" s="29">
        <f t="shared" si="0"/>
        <v>0</v>
      </c>
      <c r="L11" s="10">
        <f t="shared" si="0"/>
        <v>0</v>
      </c>
      <c r="M11" s="29">
        <f t="shared" si="0"/>
        <v>129</v>
      </c>
      <c r="N11" s="10">
        <f>SUM(N7:N10)</f>
        <v>1310190</v>
      </c>
      <c r="O11" s="10">
        <f>SUM(O7:O10)</f>
        <v>65509.5</v>
      </c>
      <c r="P11" s="10">
        <f>SUM(P7:P10)</f>
        <v>0</v>
      </c>
      <c r="Q11" s="10">
        <f>SUM(Q7:Q10)</f>
        <v>1375699.5</v>
      </c>
      <c r="R11" s="10"/>
    </row>
    <row r="12" spans="1:18" s="12" customFormat="1">
      <c r="B12" s="13"/>
      <c r="P12" s="14" t="s">
        <v>11</v>
      </c>
      <c r="Q12" s="15" t="s">
        <v>40</v>
      </c>
      <c r="R12" s="16" t="s">
        <v>41</v>
      </c>
    </row>
    <row r="13" spans="1:18" s="12" customFormat="1">
      <c r="B13" s="13"/>
      <c r="Q13" s="17"/>
    </row>
    <row r="14" spans="1:18">
      <c r="A14" s="2" t="s">
        <v>4</v>
      </c>
      <c r="I14" s="2"/>
      <c r="J14" s="12"/>
      <c r="K14" s="2"/>
      <c r="O14" s="12"/>
    </row>
    <row r="15" spans="1:18" ht="15" customHeight="1">
      <c r="A15" s="38" t="s">
        <v>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O15" s="12"/>
    </row>
    <row r="16" spans="1:18" ht="15.75" customHeight="1">
      <c r="A16" s="2" t="s">
        <v>6</v>
      </c>
      <c r="I16" s="2"/>
      <c r="J16" s="12"/>
      <c r="K16" s="19"/>
      <c r="M16" s="12"/>
    </row>
    <row r="18" spans="5:13">
      <c r="E18" s="37"/>
      <c r="F18" s="37"/>
      <c r="G18" s="37"/>
      <c r="I18" s="2"/>
      <c r="J18" s="12"/>
      <c r="K18" s="37"/>
      <c r="L18" s="37"/>
      <c r="M18" s="37"/>
    </row>
    <row r="27" spans="5:13">
      <c r="G27" s="24"/>
    </row>
    <row r="30" spans="5:13">
      <c r="J30" s="25"/>
    </row>
  </sheetData>
  <mergeCells count="8">
    <mergeCell ref="E18:G18"/>
    <mergeCell ref="K18:M18"/>
    <mergeCell ref="A15:K15"/>
    <mergeCell ref="A1:Q1"/>
    <mergeCell ref="A2:Q2"/>
    <mergeCell ref="A11:F11"/>
    <mergeCell ref="B4:F4"/>
    <mergeCell ref="B3:F3"/>
  </mergeCells>
  <hyperlinks>
    <hyperlink ref="B7" r:id="rId1" location="selectedColor=600&amp;origin=shopcart" display="https://www.zara.cn/cn/en/cape-with-fur-lined-hood-p01024246.html?v1=7982655&amp;v2=1298431 - selectedColor=600&amp;origin=shopcart"/>
    <hyperlink ref="B8" r:id="rId2" location="selectedColor=600&amp;origin=shopcart" display="https://www.zara.cn/cn/en/cape-with-fur-lined-hood-p01024246.html?v1=7982655&amp;v2=1298431 - selectedColor=600&amp;origin=shopcart"/>
    <hyperlink ref="B9" r:id="rId3"/>
  </hyperlinks>
  <pageMargins left="0.78740157480314965" right="0.78740157480314965" top="0.59055118110236215" bottom="0.59055118110236215" header="0.31496062992125984" footer="0.31496062992125984"/>
  <pageSetup paperSize="9" scale="54" fitToHeight="0" orientation="landscape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Sheet1!A1:A11</xm:f>
          </x14:formula1>
          <xm:sqref>B3:F3</xm:sqref>
        </x14:dataValidation>
        <x14:dataValidation type="list" allowBlank="1" showInputMessage="1" showErrorMessage="1">
          <x14:formula1>
            <xm:f>Sheet1!B1:B5</xm:f>
          </x14:formula1>
          <xm:sqref>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6" sqref="B6"/>
    </sheetView>
  </sheetViews>
  <sheetFormatPr defaultRowHeight="15"/>
  <cols>
    <col min="1" max="1" width="52.85546875" customWidth="1"/>
    <col min="2" max="2" width="34.140625" customWidth="1"/>
  </cols>
  <sheetData>
    <row r="1" spans="1:2">
      <c r="A1" t="s">
        <v>43</v>
      </c>
      <c r="B1" t="s">
        <v>54</v>
      </c>
    </row>
    <row r="2" spans="1:2">
      <c r="A2" t="s">
        <v>42</v>
      </c>
      <c r="B2" t="s">
        <v>55</v>
      </c>
    </row>
    <row r="3" spans="1:2">
      <c r="A3" t="s">
        <v>44</v>
      </c>
      <c r="B3" t="s">
        <v>56</v>
      </c>
    </row>
    <row r="4" spans="1:2">
      <c r="A4" t="s">
        <v>45</v>
      </c>
      <c r="B4" t="s">
        <v>57</v>
      </c>
    </row>
    <row r="5" spans="1:2">
      <c r="A5" t="s">
        <v>46</v>
      </c>
      <c r="B5" t="s">
        <v>59</v>
      </c>
    </row>
    <row r="6" spans="1:2">
      <c r="A6" t="s">
        <v>47</v>
      </c>
    </row>
    <row r="7" spans="1:2">
      <c r="A7" t="s">
        <v>48</v>
      </c>
    </row>
    <row r="8" spans="1:2">
      <c r="A8" t="s">
        <v>49</v>
      </c>
    </row>
    <row r="9" spans="1:2">
      <c r="A9" t="s">
        <v>50</v>
      </c>
    </row>
    <row r="10" spans="1:2">
      <c r="A10" t="s">
        <v>51</v>
      </c>
    </row>
    <row r="11" spans="1:2">
      <c r="A11" t="s">
        <v>52</v>
      </c>
    </row>
  </sheetData>
  <dataValidations count="1">
    <dataValidation type="list" allowBlank="1" showInputMessage="1" showErrorMessage="1" sqref="A1:A3">
      <formula1>$A$1:$A$3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Trung Quốc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Thinkpad</cp:lastModifiedBy>
  <cp:lastPrinted>2018-06-19T08:11:56Z</cp:lastPrinted>
  <dcterms:created xsi:type="dcterms:W3CDTF">2014-05-21T04:16:34Z</dcterms:created>
  <dcterms:modified xsi:type="dcterms:W3CDTF">2019-07-05T06:53:42Z</dcterms:modified>
</cp:coreProperties>
</file>